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ir_t\Desktop\اظهارنامه 95\"/>
    </mc:Choice>
  </mc:AlternateContent>
  <bookViews>
    <workbookView xWindow="0" yWindow="0" windowWidth="19200" windowHeight="11595"/>
  </bookViews>
  <sheets>
    <sheet name=" محاسبه درامد طراحی و نظارت" sheetId="4" r:id="rId1"/>
    <sheet name="محاسبه درآمد و هزینه عملکرد 95" sheetId="3" r:id="rId2"/>
  </sheets>
  <definedNames>
    <definedName name="_xlnm.Print_Area" localSheetId="0">' محاسبه درامد طراحی و نظارت'!$A$1:$M$25</definedName>
    <definedName name="_xlnm.Print_Area" localSheetId="1">'محاسبه درآمد و هزینه عملکرد 95'!$A$1:$F$25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 l="1"/>
  <c r="B5" i="3"/>
  <c r="B4" i="3"/>
  <c r="B3" i="3"/>
  <c r="E17" i="4"/>
  <c r="F17" i="4"/>
  <c r="G17" i="4"/>
  <c r="H17" i="4"/>
  <c r="I17" i="4"/>
  <c r="J17" i="4"/>
  <c r="K17" i="4"/>
  <c r="D17" i="4"/>
  <c r="L17" i="4" s="1"/>
  <c r="B10" i="3" s="1"/>
  <c r="E24" i="4"/>
  <c r="F24" i="4"/>
  <c r="G24" i="4"/>
  <c r="H24" i="4"/>
  <c r="I24" i="4"/>
  <c r="J24" i="4"/>
  <c r="K24" i="4"/>
  <c r="D24" i="4"/>
  <c r="L24" i="4" l="1"/>
  <c r="B11" i="3" s="1"/>
  <c r="F22" i="3" l="1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 l="1"/>
  <c r="F10" i="3"/>
  <c r="F23" i="3" l="1"/>
  <c r="B23" i="3"/>
  <c r="E11" i="3"/>
  <c r="E10" i="3"/>
  <c r="E23" i="3" l="1"/>
</calcChain>
</file>

<file path=xl/sharedStrings.xml><?xml version="1.0" encoding="utf-8"?>
<sst xmlns="http://schemas.openxmlformats.org/spreadsheetml/2006/main" count="92" uniqueCount="68">
  <si>
    <t>تعداد سقف</t>
  </si>
  <si>
    <t>1و2 سقف</t>
  </si>
  <si>
    <t>3تا5 سقف</t>
  </si>
  <si>
    <t>6و7 سقف</t>
  </si>
  <si>
    <t>8تا10 سقف</t>
  </si>
  <si>
    <t>11و12 سقف</t>
  </si>
  <si>
    <t>13تا15 سقف</t>
  </si>
  <si>
    <t>16سقف و بالاتر</t>
  </si>
  <si>
    <t>تا 200 مترمربع</t>
  </si>
  <si>
    <t>از 201 تا 600</t>
  </si>
  <si>
    <t>تا2000 متر مربع</t>
  </si>
  <si>
    <t>تا5000 مترمربع</t>
  </si>
  <si>
    <t xml:space="preserve">زیر بنای بیش از 500 متر مربع </t>
  </si>
  <si>
    <t>گروه ساختمانی</t>
  </si>
  <si>
    <t>گروه الف1</t>
  </si>
  <si>
    <t>گروه الف2</t>
  </si>
  <si>
    <t>گروه ب</t>
  </si>
  <si>
    <t>گروه د</t>
  </si>
  <si>
    <t>برق</t>
  </si>
  <si>
    <t>گروه ج</t>
  </si>
  <si>
    <t xml:space="preserve">اطلاعات شخصی </t>
  </si>
  <si>
    <t>نام و نام خانوادگی :</t>
  </si>
  <si>
    <t>رشته :</t>
  </si>
  <si>
    <t xml:space="preserve">متراژ زیربنا </t>
  </si>
  <si>
    <t>از 201 تا 600 متر مربع</t>
  </si>
  <si>
    <t>گروه</t>
  </si>
  <si>
    <t xml:space="preserve">گروه د </t>
  </si>
  <si>
    <t>شماره ملی :</t>
  </si>
  <si>
    <t>تلفن همراه:</t>
  </si>
  <si>
    <t xml:space="preserve">شرح </t>
  </si>
  <si>
    <t xml:space="preserve">ضریب هزینه </t>
  </si>
  <si>
    <t xml:space="preserve">مبلغ هزینه </t>
  </si>
  <si>
    <t xml:space="preserve">درامد کارشناسی رسمی </t>
  </si>
  <si>
    <t>درامد کارشناسی ماده 27</t>
  </si>
  <si>
    <t xml:space="preserve">درامد بازدید نظارت عالیه </t>
  </si>
  <si>
    <t xml:space="preserve">درامد مشاوره </t>
  </si>
  <si>
    <t xml:space="preserve">درامد تفکیک آپارتمان </t>
  </si>
  <si>
    <t>درامد شهرسازی -طراحی</t>
  </si>
  <si>
    <t>درامد نقشه بردار - نظارت</t>
  </si>
  <si>
    <t xml:space="preserve">جمع </t>
  </si>
  <si>
    <t>درامد بازرسی گاز- طراحی50%</t>
  </si>
  <si>
    <t>درامد بازرسی گاز- نظارت50%</t>
  </si>
  <si>
    <t>درامد مجری</t>
  </si>
  <si>
    <t>کد شهرداری:</t>
  </si>
  <si>
    <t>درامد طراحی</t>
  </si>
  <si>
    <t>درامد نظارت</t>
  </si>
  <si>
    <t>مبلغ درامد مشمول مالیات</t>
  </si>
  <si>
    <t>مبلغ درآمد  ناخالص</t>
  </si>
  <si>
    <t xml:space="preserve">درامد ناظر هماهنگ کننده  </t>
  </si>
  <si>
    <t>تعرفه نظارت</t>
  </si>
  <si>
    <t>تعرفه طراحی</t>
  </si>
  <si>
    <t>درامد طراحی  - تعرفه95</t>
  </si>
  <si>
    <t>درامد نظارت- تعرفه95</t>
  </si>
  <si>
    <t xml:space="preserve"> شماره ملی : </t>
  </si>
  <si>
    <t xml:space="preserve"> تلفن همراه :</t>
  </si>
  <si>
    <t xml:space="preserve"> کد شهرداری :</t>
  </si>
  <si>
    <t xml:space="preserve"> رمز عبورesup :</t>
  </si>
  <si>
    <t>رشته</t>
  </si>
  <si>
    <t>ضریب درامد مشمول</t>
  </si>
  <si>
    <t xml:space="preserve">   اینجانب                           درامد و هزینه  طراحی و نظارت و سایر خدمات مهندسی خود در سال 1395 را به شرح مندرج در جداول فوق گواهی مینمایم                                                                                                                                                                                                                               مهر و امضا :                         </t>
  </si>
  <si>
    <t>توضیح : مهندسین محترم میبایست مقادیر کارکرد طراحی و نظارت  خود در سال 95 را ( بر اساس  متراژ پروانه و  با استفاده  از اطلاعاتی که در گزارش  "اداره نظارت بر عملکرد مهندسین و دفاتر فنی شهرداری مشهد " اعلام میشود)  به تفکیک  گروههای ساختمانی   استخراج و  در سلولهایی که با رنگ زرد مشخص شده است وارد نمایند  .</t>
  </si>
  <si>
    <t xml:space="preserve"> .پس از ورود این اطلاعات ، مبلغ درآمد و هزینه کارکرد سال 95 بر اساس تعرفه مربوطه  محاسبه و در شیت بعدی (محاسبه درآمد وهزینه)  نشان داده میشود </t>
  </si>
  <si>
    <t>متراژ پروانه</t>
  </si>
  <si>
    <t>فرم شماره 2 -  محاسبه درآمد و هزینه عملکرد سال 1395 رشته برق</t>
  </si>
  <si>
    <t xml:space="preserve">محاسبه درآمد ناخالص و هزینه مهندسین برق بر اساس جداول تعرفه سال 95 </t>
  </si>
  <si>
    <t>فرم شماره 1 -  مهندسین برق</t>
  </si>
  <si>
    <t>اطلاعات مربوط به کارکرد طراحی و نظارت مهندسین برق برای محاسبه عملکرد سال 1395</t>
  </si>
  <si>
    <t>مبلغ کارکرد  طراحی و نظارت رشته  برق از تاریخ 1395/01/01 لغایت  1395/12/30 
بر اساس تعرفه سال 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</si>
</sst>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15">
    <font>
      <sz val="11"/>
      <color theme="1"/>
      <name val="Calibri"/>
      <family val="2"/>
      <charset val="178"/>
      <scheme val="minor"/>
    </font>
    <font>
      <sz val="14"/>
      <color theme="1"/>
      <name val="B Zar"/>
      <charset val="178"/>
    </font>
    <font>
      <sz val="11"/>
      <color theme="1"/>
      <name val="B Zar"/>
      <charset val="178"/>
    </font>
    <font>
      <sz val="11"/>
      <color theme="1"/>
      <name val="Calibri"/>
      <family val="2"/>
      <scheme val="minor"/>
    </font>
    <font>
      <sz val="11"/>
      <color theme="1"/>
      <name val="B Lotus"/>
      <charset val="178"/>
    </font>
    <font>
      <b/>
      <sz val="14"/>
      <color theme="1"/>
      <name val="B Zar"/>
      <charset val="178"/>
    </font>
    <font>
      <b/>
      <sz val="18"/>
      <color theme="1"/>
      <name val="B Zar"/>
      <charset val="178"/>
    </font>
    <font>
      <b/>
      <sz val="11"/>
      <color theme="1"/>
      <name val="B Zar"/>
      <charset val="178"/>
    </font>
    <font>
      <b/>
      <sz val="14"/>
      <color theme="1"/>
      <name val="B Nazanin"/>
      <charset val="178"/>
    </font>
    <font>
      <b/>
      <sz val="16"/>
      <color theme="1"/>
      <name val="B Zar"/>
      <charset val="178"/>
    </font>
    <font>
      <sz val="12"/>
      <color theme="1"/>
      <name val="B Lotus"/>
      <charset val="178"/>
    </font>
    <font>
      <b/>
      <sz val="12"/>
      <color theme="1"/>
      <name val="Titr"/>
      <charset val="178"/>
    </font>
    <font>
      <sz val="18"/>
      <color theme="1"/>
      <name val="B Zar"/>
      <charset val="178"/>
    </font>
    <font>
      <b/>
      <i/>
      <sz val="11"/>
      <color theme="1"/>
      <name val="B Zar"/>
      <charset val="178"/>
    </font>
    <font>
      <sz val="14"/>
      <color theme="1"/>
      <name val="B Lotus"/>
      <charset val="17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9" fontId="4" fillId="0" borderId="4" xfId="0" applyNumberFormat="1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vertical="center"/>
    </xf>
    <xf numFmtId="9" fontId="10" fillId="0" borderId="6" xfId="0" applyNumberFormat="1" applyFont="1" applyBorder="1" applyAlignment="1" applyProtection="1">
      <alignment horizontal="center" vertical="center"/>
    </xf>
    <xf numFmtId="0" fontId="0" fillId="4" borderId="0" xfId="0" applyFill="1"/>
    <xf numFmtId="0" fontId="7" fillId="6" borderId="4" xfId="1" applyFont="1" applyFill="1" applyBorder="1" applyAlignment="1">
      <alignment horizontal="center" vertical="center"/>
    </xf>
    <xf numFmtId="0" fontId="7" fillId="6" borderId="20" xfId="1" applyFont="1" applyFill="1" applyBorder="1" applyAlignment="1">
      <alignment horizontal="center" vertical="center"/>
    </xf>
    <xf numFmtId="3" fontId="7" fillId="7" borderId="4" xfId="1" applyNumberFormat="1" applyFont="1" applyFill="1" applyBorder="1" applyAlignment="1" applyProtection="1">
      <alignment horizontal="center" vertical="center"/>
      <protection locked="0" hidden="1"/>
    </xf>
    <xf numFmtId="3" fontId="7" fillId="7" borderId="20" xfId="1" applyNumberFormat="1" applyFont="1" applyFill="1" applyBorder="1" applyAlignment="1" applyProtection="1">
      <alignment horizontal="center" vertical="center"/>
      <protection locked="0" hidden="1"/>
    </xf>
    <xf numFmtId="3" fontId="7" fillId="6" borderId="25" xfId="1" applyNumberFormat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3" fontId="11" fillId="0" borderId="4" xfId="0" applyNumberFormat="1" applyFont="1" applyBorder="1" applyAlignment="1" applyProtection="1">
      <alignment horizontal="center" vertical="center"/>
    </xf>
    <xf numFmtId="3" fontId="11" fillId="8" borderId="4" xfId="0" applyNumberFormat="1" applyFont="1" applyFill="1" applyBorder="1" applyAlignment="1" applyProtection="1">
      <alignment horizontal="center" vertical="center"/>
    </xf>
    <xf numFmtId="9" fontId="10" fillId="8" borderId="4" xfId="0" applyNumberFormat="1" applyFont="1" applyFill="1" applyBorder="1" applyAlignment="1" applyProtection="1">
      <alignment horizontal="center" vertical="center"/>
    </xf>
    <xf numFmtId="164" fontId="10" fillId="8" borderId="4" xfId="0" applyNumberFormat="1" applyFont="1" applyFill="1" applyBorder="1" applyAlignment="1" applyProtection="1">
      <alignment horizontal="center" vertical="center"/>
    </xf>
    <xf numFmtId="164" fontId="10" fillId="0" borderId="20" xfId="0" applyNumberFormat="1" applyFont="1" applyBorder="1" applyAlignment="1" applyProtection="1">
      <alignment horizontal="center" vertical="center"/>
    </xf>
    <xf numFmtId="3" fontId="11" fillId="0" borderId="6" xfId="0" applyNumberFormat="1" applyFont="1" applyBorder="1" applyAlignment="1" applyProtection="1">
      <alignment horizontal="center" vertical="center"/>
    </xf>
    <xf numFmtId="164" fontId="10" fillId="0" borderId="28" xfId="0" applyNumberFormat="1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3" fontId="6" fillId="3" borderId="30" xfId="0" applyNumberFormat="1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vertical="center"/>
    </xf>
    <xf numFmtId="0" fontId="6" fillId="4" borderId="14" xfId="0" applyFont="1" applyFill="1" applyBorder="1" applyAlignment="1" applyProtection="1">
      <alignment vertical="center"/>
    </xf>
    <xf numFmtId="3" fontId="6" fillId="5" borderId="32" xfId="0" applyNumberFormat="1" applyFont="1" applyFill="1" applyBorder="1" applyAlignment="1" applyProtection="1">
      <alignment horizontal="center" vertical="center"/>
    </xf>
    <xf numFmtId="3" fontId="12" fillId="4" borderId="32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3" fontId="7" fillId="6" borderId="26" xfId="1" applyNumberFormat="1" applyFont="1" applyFill="1" applyBorder="1" applyAlignment="1" applyProtection="1">
      <alignment horizontal="center" vertical="center"/>
    </xf>
    <xf numFmtId="0" fontId="7" fillId="6" borderId="17" xfId="1" applyFont="1" applyFill="1" applyBorder="1" applyAlignment="1">
      <alignment horizontal="center" vertical="center"/>
    </xf>
    <xf numFmtId="0" fontId="7" fillId="6" borderId="18" xfId="1" applyFont="1" applyFill="1" applyBorder="1" applyAlignment="1">
      <alignment horizontal="center" vertical="center"/>
    </xf>
    <xf numFmtId="3" fontId="5" fillId="9" borderId="26" xfId="1" applyNumberFormat="1" applyFont="1" applyFill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8" borderId="4" xfId="0" applyFont="1" applyFill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4" fillId="0" borderId="13" xfId="0" applyNumberFormat="1" applyFont="1" applyBorder="1" applyAlignment="1">
      <alignment vertical="center"/>
    </xf>
    <xf numFmtId="0" fontId="14" fillId="0" borderId="10" xfId="0" applyNumberFormat="1" applyFont="1" applyBorder="1" applyAlignment="1">
      <alignment vertical="center"/>
    </xf>
    <xf numFmtId="0" fontId="7" fillId="4" borderId="36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/>
    </xf>
    <xf numFmtId="0" fontId="14" fillId="0" borderId="15" xfId="0" applyNumberFormat="1" applyFont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horizontal="right" vertical="center" wrapText="1"/>
    </xf>
    <xf numFmtId="0" fontId="13" fillId="2" borderId="11" xfId="0" applyFont="1" applyFill="1" applyBorder="1" applyAlignment="1">
      <alignment horizontal="right" vertical="center" wrapText="1"/>
    </xf>
    <xf numFmtId="0" fontId="13" fillId="2" borderId="12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7" fillId="7" borderId="19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6" borderId="23" xfId="1" applyFont="1" applyFill="1" applyBorder="1" applyAlignment="1">
      <alignment horizontal="center" vertical="center"/>
    </xf>
    <xf numFmtId="0" fontId="7" fillId="6" borderId="24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6" borderId="35" xfId="1" applyFont="1" applyFill="1" applyBorder="1" applyAlignment="1">
      <alignment horizontal="center" vertical="center"/>
    </xf>
    <xf numFmtId="0" fontId="7" fillId="6" borderId="34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21" xfId="1" applyFont="1" applyFill="1" applyBorder="1" applyAlignment="1">
      <alignment horizontal="center" vertical="center"/>
    </xf>
    <xf numFmtId="0" fontId="2" fillId="6" borderId="33" xfId="1" applyFont="1" applyFill="1" applyBorder="1" applyAlignment="1">
      <alignment horizontal="center" vertical="center"/>
    </xf>
    <xf numFmtId="0" fontId="2" fillId="6" borderId="34" xfId="1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19051</xdr:rowOff>
    </xdr:from>
    <xdr:to>
      <xdr:col>5</xdr:col>
      <xdr:colOff>1333500</xdr:colOff>
      <xdr:row>0</xdr:row>
      <xdr:rowOff>876301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175275" y="19051"/>
          <a:ext cx="10858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25"/>
  <sheetViews>
    <sheetView rightToLeft="1" tabSelected="1" topLeftCell="A13" workbookViewId="0">
      <selection activeCell="D22" sqref="D22"/>
    </sheetView>
  </sheetViews>
  <sheetFormatPr defaultRowHeight="15"/>
  <cols>
    <col min="1" max="1" width="5.5" customWidth="1"/>
    <col min="2" max="2" width="7.375" bestFit="1" customWidth="1"/>
    <col min="3" max="3" width="5.75" customWidth="1"/>
    <col min="4" max="4" width="10.375" bestFit="1" customWidth="1"/>
    <col min="5" max="5" width="15.5" bestFit="1" customWidth="1"/>
    <col min="6" max="6" width="11.25" bestFit="1" customWidth="1"/>
    <col min="7" max="8" width="8.875" bestFit="1" customWidth="1"/>
    <col min="9" max="9" width="12.75" customWidth="1"/>
    <col min="11" max="11" width="11.75" customWidth="1"/>
    <col min="12" max="12" width="17" customWidth="1"/>
  </cols>
  <sheetData>
    <row r="1" spans="2:11" ht="20.25" thickBot="1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39" customHeight="1">
      <c r="B2" s="44" t="s">
        <v>65</v>
      </c>
      <c r="C2" s="45"/>
      <c r="D2" s="45"/>
      <c r="E2" s="45"/>
      <c r="F2" s="45"/>
      <c r="G2" s="45"/>
      <c r="H2" s="45"/>
      <c r="I2" s="45"/>
      <c r="J2" s="45"/>
      <c r="K2" s="46"/>
    </row>
    <row r="3" spans="2:11" ht="51" customHeight="1" thickBot="1">
      <c r="B3" s="47" t="s">
        <v>66</v>
      </c>
      <c r="C3" s="48"/>
      <c r="D3" s="48"/>
      <c r="E3" s="48"/>
      <c r="F3" s="48"/>
      <c r="G3" s="48"/>
      <c r="H3" s="48"/>
      <c r="I3" s="48"/>
      <c r="J3" s="48"/>
      <c r="K3" s="49"/>
    </row>
    <row r="4" spans="2:11" ht="39.75" customHeight="1" thickBot="1">
      <c r="B4" s="41" t="s">
        <v>20</v>
      </c>
      <c r="C4" s="42"/>
      <c r="D4" s="42"/>
      <c r="E4" s="42"/>
      <c r="F4" s="42"/>
      <c r="G4" s="42"/>
      <c r="H4" s="42"/>
      <c r="I4" s="42"/>
      <c r="J4" s="42"/>
      <c r="K4" s="43"/>
    </row>
    <row r="5" spans="2:11" ht="39.75" customHeight="1" thickBot="1">
      <c r="B5" s="50" t="s">
        <v>21</v>
      </c>
      <c r="C5" s="51"/>
      <c r="D5" s="52">
        <v>1</v>
      </c>
      <c r="E5" s="53"/>
      <c r="F5" s="37" t="s">
        <v>53</v>
      </c>
      <c r="G5" s="54">
        <v>2</v>
      </c>
      <c r="H5" s="55"/>
      <c r="I5" s="37" t="s">
        <v>55</v>
      </c>
      <c r="J5" s="54">
        <v>3</v>
      </c>
      <c r="K5" s="55"/>
    </row>
    <row r="6" spans="2:11" ht="39.75" customHeight="1" thickBot="1">
      <c r="B6" s="63" t="s">
        <v>22</v>
      </c>
      <c r="C6" s="52"/>
      <c r="D6" s="52" t="s">
        <v>18</v>
      </c>
      <c r="E6" s="53"/>
      <c r="F6" s="38" t="s">
        <v>54</v>
      </c>
      <c r="G6" s="54">
        <v>5</v>
      </c>
      <c r="H6" s="55"/>
      <c r="I6" s="38" t="s">
        <v>56</v>
      </c>
      <c r="J6" s="54">
        <v>6</v>
      </c>
      <c r="K6" s="55"/>
    </row>
    <row r="7" spans="2:11" ht="39.75" customHeight="1" thickBot="1">
      <c r="B7" s="2"/>
      <c r="C7" s="3"/>
      <c r="D7" s="3"/>
      <c r="E7" s="3"/>
      <c r="F7" s="3"/>
      <c r="G7" s="2"/>
      <c r="H7" s="3"/>
      <c r="I7" s="3"/>
      <c r="J7" s="3"/>
      <c r="K7" s="3"/>
    </row>
    <row r="8" spans="2:11" ht="65.25" customHeight="1">
      <c r="B8" s="64" t="s">
        <v>60</v>
      </c>
      <c r="C8" s="65"/>
      <c r="D8" s="65"/>
      <c r="E8" s="65"/>
      <c r="F8" s="65"/>
      <c r="G8" s="65"/>
      <c r="H8" s="65"/>
      <c r="I8" s="65"/>
      <c r="J8" s="65"/>
      <c r="K8" s="66"/>
    </row>
    <row r="9" spans="2:11" ht="26.25" customHeight="1" thickBot="1">
      <c r="B9" s="67" t="s">
        <v>61</v>
      </c>
      <c r="C9" s="68"/>
      <c r="D9" s="68"/>
      <c r="E9" s="68"/>
      <c r="F9" s="68"/>
      <c r="G9" s="68"/>
      <c r="H9" s="68"/>
      <c r="I9" s="68"/>
      <c r="J9" s="68"/>
      <c r="K9" s="69"/>
    </row>
    <row r="10" spans="2:11" s="8" customFormat="1" ht="39.75" customHeight="1" thickBot="1">
      <c r="B10" s="39"/>
      <c r="C10" s="40"/>
      <c r="D10" s="40"/>
      <c r="E10" s="40"/>
      <c r="F10" s="40"/>
      <c r="G10" s="40"/>
      <c r="H10" s="40"/>
      <c r="I10" s="40"/>
      <c r="J10" s="40"/>
    </row>
    <row r="11" spans="2:11" ht="48.75" customHeight="1">
      <c r="B11" s="56" t="s">
        <v>67</v>
      </c>
      <c r="C11" s="57"/>
      <c r="D11" s="57"/>
      <c r="E11" s="57"/>
      <c r="F11" s="57"/>
      <c r="G11" s="57"/>
      <c r="H11" s="57"/>
      <c r="I11" s="57"/>
      <c r="J11" s="57"/>
      <c r="K11" s="58"/>
    </row>
    <row r="12" spans="2:11" ht="39.75" customHeight="1">
      <c r="B12" s="59" t="s">
        <v>0</v>
      </c>
      <c r="C12" s="60"/>
      <c r="D12" s="61" t="s">
        <v>1</v>
      </c>
      <c r="E12" s="62"/>
      <c r="F12" s="9" t="s">
        <v>2</v>
      </c>
      <c r="G12" s="9" t="s">
        <v>3</v>
      </c>
      <c r="H12" s="9" t="s">
        <v>4</v>
      </c>
      <c r="I12" s="9" t="s">
        <v>5</v>
      </c>
      <c r="J12" s="9" t="s">
        <v>6</v>
      </c>
      <c r="K12" s="10" t="s">
        <v>7</v>
      </c>
    </row>
    <row r="13" spans="2:11" ht="39.75" customHeight="1">
      <c r="B13" s="59" t="s">
        <v>23</v>
      </c>
      <c r="C13" s="60"/>
      <c r="D13" s="9" t="s">
        <v>8</v>
      </c>
      <c r="E13" s="9" t="s">
        <v>24</v>
      </c>
      <c r="F13" s="9" t="s">
        <v>10</v>
      </c>
      <c r="G13" s="61" t="s">
        <v>11</v>
      </c>
      <c r="H13" s="62"/>
      <c r="I13" s="61" t="s">
        <v>12</v>
      </c>
      <c r="J13" s="78"/>
      <c r="K13" s="79"/>
    </row>
    <row r="14" spans="2:11" ht="39.75" customHeight="1">
      <c r="B14" s="59" t="s">
        <v>13</v>
      </c>
      <c r="C14" s="60"/>
      <c r="D14" s="9" t="s">
        <v>14</v>
      </c>
      <c r="E14" s="9" t="s">
        <v>15</v>
      </c>
      <c r="F14" s="9" t="s">
        <v>16</v>
      </c>
      <c r="G14" s="61" t="s">
        <v>19</v>
      </c>
      <c r="H14" s="62"/>
      <c r="I14" s="61" t="s">
        <v>17</v>
      </c>
      <c r="J14" s="78"/>
      <c r="K14" s="79"/>
    </row>
    <row r="15" spans="2:11" ht="39.75" customHeight="1">
      <c r="B15" s="71" t="s">
        <v>62</v>
      </c>
      <c r="C15" s="72"/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</row>
    <row r="16" spans="2:11" ht="39.75" customHeight="1">
      <c r="B16" s="71" t="s">
        <v>50</v>
      </c>
      <c r="C16" s="72"/>
      <c r="D16" s="11">
        <v>6809</v>
      </c>
      <c r="E16" s="11">
        <v>7659</v>
      </c>
      <c r="F16" s="11">
        <v>12138</v>
      </c>
      <c r="G16" s="11">
        <v>20440</v>
      </c>
      <c r="H16" s="11">
        <v>22944</v>
      </c>
      <c r="I16" s="11">
        <v>26789</v>
      </c>
      <c r="J16" s="11">
        <v>30328</v>
      </c>
      <c r="K16" s="11">
        <v>32415</v>
      </c>
    </row>
    <row r="17" spans="2:12" ht="39.75" customHeight="1" thickBot="1">
      <c r="B17" s="73" t="s">
        <v>44</v>
      </c>
      <c r="C17" s="74"/>
      <c r="D17" s="13">
        <f>D15*D16</f>
        <v>0</v>
      </c>
      <c r="E17" s="13">
        <f t="shared" ref="E17:K17" si="0">E15*E16</f>
        <v>0</v>
      </c>
      <c r="F17" s="13">
        <f t="shared" si="0"/>
        <v>0</v>
      </c>
      <c r="G17" s="13">
        <f t="shared" si="0"/>
        <v>0</v>
      </c>
      <c r="H17" s="13">
        <f t="shared" si="0"/>
        <v>0</v>
      </c>
      <c r="I17" s="13">
        <f t="shared" si="0"/>
        <v>0</v>
      </c>
      <c r="J17" s="13">
        <f t="shared" si="0"/>
        <v>0</v>
      </c>
      <c r="K17" s="13">
        <f t="shared" si="0"/>
        <v>0</v>
      </c>
      <c r="L17" s="32">
        <f>SUM(D17:K17)</f>
        <v>0</v>
      </c>
    </row>
    <row r="18" spans="2:12" s="28" customFormat="1" ht="39.75" customHeight="1" thickBot="1"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pans="2:12" ht="39.75" customHeight="1">
      <c r="B19" s="80" t="s">
        <v>0</v>
      </c>
      <c r="C19" s="81"/>
      <c r="D19" s="76" t="s">
        <v>1</v>
      </c>
      <c r="E19" s="77"/>
      <c r="F19" s="30" t="s">
        <v>2</v>
      </c>
      <c r="G19" s="30" t="s">
        <v>3</v>
      </c>
      <c r="H19" s="30" t="s">
        <v>4</v>
      </c>
      <c r="I19" s="30" t="s">
        <v>5</v>
      </c>
      <c r="J19" s="30" t="s">
        <v>6</v>
      </c>
      <c r="K19" s="31" t="s">
        <v>7</v>
      </c>
    </row>
    <row r="20" spans="2:12" ht="39.75" customHeight="1">
      <c r="B20" s="59" t="s">
        <v>23</v>
      </c>
      <c r="C20" s="60"/>
      <c r="D20" s="9" t="s">
        <v>8</v>
      </c>
      <c r="E20" s="9" t="s">
        <v>9</v>
      </c>
      <c r="F20" s="9" t="s">
        <v>10</v>
      </c>
      <c r="G20" s="61" t="s">
        <v>11</v>
      </c>
      <c r="H20" s="62"/>
      <c r="I20" s="61" t="s">
        <v>12</v>
      </c>
      <c r="J20" s="78"/>
      <c r="K20" s="79"/>
    </row>
    <row r="21" spans="2:12" ht="39.75" customHeight="1">
      <c r="B21" s="59" t="s">
        <v>25</v>
      </c>
      <c r="C21" s="60"/>
      <c r="D21" s="9" t="s">
        <v>14</v>
      </c>
      <c r="E21" s="9" t="s">
        <v>15</v>
      </c>
      <c r="F21" s="9" t="s">
        <v>16</v>
      </c>
      <c r="G21" s="61" t="s">
        <v>19</v>
      </c>
      <c r="H21" s="62" t="s">
        <v>19</v>
      </c>
      <c r="I21" s="61" t="s">
        <v>17</v>
      </c>
      <c r="J21" s="78" t="s">
        <v>26</v>
      </c>
      <c r="K21" s="79" t="s">
        <v>17</v>
      </c>
    </row>
    <row r="22" spans="2:12" ht="39.75" customHeight="1">
      <c r="B22" s="71" t="s">
        <v>62</v>
      </c>
      <c r="C22" s="72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</row>
    <row r="23" spans="2:12" ht="39.75" customHeight="1">
      <c r="B23" s="71" t="s">
        <v>49</v>
      </c>
      <c r="C23" s="72"/>
      <c r="D23" s="11">
        <v>10517</v>
      </c>
      <c r="E23" s="11">
        <v>11808</v>
      </c>
      <c r="F23" s="11">
        <v>18160</v>
      </c>
      <c r="G23" s="11">
        <v>25514</v>
      </c>
      <c r="H23" s="11">
        <v>29721</v>
      </c>
      <c r="I23" s="11">
        <v>32137</v>
      </c>
      <c r="J23" s="11">
        <v>35955</v>
      </c>
      <c r="K23" s="11">
        <v>37105</v>
      </c>
    </row>
    <row r="24" spans="2:12" ht="39.75" customHeight="1" thickBot="1">
      <c r="B24" s="73" t="s">
        <v>45</v>
      </c>
      <c r="C24" s="74"/>
      <c r="D24" s="13">
        <f>D22*D23</f>
        <v>0</v>
      </c>
      <c r="E24" s="13">
        <f t="shared" ref="E24:K24" si="1">E22*E23</f>
        <v>0</v>
      </c>
      <c r="F24" s="13">
        <f t="shared" si="1"/>
        <v>0</v>
      </c>
      <c r="G24" s="13">
        <f t="shared" si="1"/>
        <v>0</v>
      </c>
      <c r="H24" s="13">
        <f t="shared" si="1"/>
        <v>0</v>
      </c>
      <c r="I24" s="13">
        <f t="shared" si="1"/>
        <v>0</v>
      </c>
      <c r="J24" s="13">
        <f t="shared" si="1"/>
        <v>0</v>
      </c>
      <c r="K24" s="29">
        <f t="shared" si="1"/>
        <v>0</v>
      </c>
      <c r="L24" s="32">
        <f>SUM(D24:K24)</f>
        <v>0</v>
      </c>
    </row>
    <row r="25" spans="2:12" ht="93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</row>
  </sheetData>
  <sheetProtection algorithmName="SHA-512" hashValue="0hlBk8YcNCOUMivOKy/33KiYecylJTJZWy71CU4v5FD9kAQ5+3tJrsK3Kdjv2q/6tKmw1PSq0iLbJwBDIJPvCA==" saltValue="/20NRnEkj68iP6a/UnKv1Q==" spinCount="100000" sheet="1" objects="1" scenarios="1" selectLockedCells="1"/>
  <mergeCells count="38">
    <mergeCell ref="B13:C13"/>
    <mergeCell ref="G13:H13"/>
    <mergeCell ref="I13:K13"/>
    <mergeCell ref="B14:C14"/>
    <mergeCell ref="G14:H14"/>
    <mergeCell ref="I14:K14"/>
    <mergeCell ref="B25:L25"/>
    <mergeCell ref="B21:C21"/>
    <mergeCell ref="B23:C23"/>
    <mergeCell ref="B24:C24"/>
    <mergeCell ref="B15:C15"/>
    <mergeCell ref="B17:C17"/>
    <mergeCell ref="B18:K18"/>
    <mergeCell ref="D19:E19"/>
    <mergeCell ref="B20:C20"/>
    <mergeCell ref="G20:H20"/>
    <mergeCell ref="I20:K20"/>
    <mergeCell ref="B22:C22"/>
    <mergeCell ref="B16:C16"/>
    <mergeCell ref="B19:C19"/>
    <mergeCell ref="G21:H21"/>
    <mergeCell ref="I21:K21"/>
    <mergeCell ref="B11:K11"/>
    <mergeCell ref="B12:C12"/>
    <mergeCell ref="D12:E12"/>
    <mergeCell ref="B6:C6"/>
    <mergeCell ref="D6:E6"/>
    <mergeCell ref="B8:K8"/>
    <mergeCell ref="G6:H6"/>
    <mergeCell ref="J6:K6"/>
    <mergeCell ref="B9:K9"/>
    <mergeCell ref="B4:K4"/>
    <mergeCell ref="B2:K2"/>
    <mergeCell ref="B3:K3"/>
    <mergeCell ref="B5:C5"/>
    <mergeCell ref="D5:E5"/>
    <mergeCell ref="G5:H5"/>
    <mergeCell ref="J5:K5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25"/>
  <sheetViews>
    <sheetView rightToLeft="1" workbookViewId="0">
      <selection activeCell="C11" sqref="C11"/>
    </sheetView>
  </sheetViews>
  <sheetFormatPr defaultRowHeight="15"/>
  <cols>
    <col min="1" max="1" width="25.125" customWidth="1"/>
    <col min="2" max="5" width="21.125" customWidth="1"/>
    <col min="6" max="6" width="19.375" bestFit="1" customWidth="1"/>
  </cols>
  <sheetData>
    <row r="1" spans="1:6" ht="71.25" customHeight="1">
      <c r="A1" s="84" t="s">
        <v>63</v>
      </c>
      <c r="B1" s="84"/>
      <c r="C1" s="84"/>
      <c r="D1" s="84"/>
      <c r="E1" s="84"/>
      <c r="F1" s="84"/>
    </row>
    <row r="2" spans="1:6" ht="31.5" customHeight="1">
      <c r="A2" s="83" t="s">
        <v>20</v>
      </c>
      <c r="B2" s="83"/>
      <c r="C2" s="83"/>
      <c r="D2" s="83"/>
      <c r="E2" s="83"/>
      <c r="F2" s="83"/>
    </row>
    <row r="3" spans="1:6" ht="27.75" customHeight="1">
      <c r="A3" s="33" t="s">
        <v>21</v>
      </c>
      <c r="B3" s="85">
        <f>' محاسبه درامد طراحی و نظارت'!$D$5</f>
        <v>1</v>
      </c>
      <c r="C3" s="85"/>
      <c r="D3" s="85"/>
      <c r="E3" s="85"/>
      <c r="F3" s="85"/>
    </row>
    <row r="4" spans="1:6" ht="27.75" customHeight="1">
      <c r="A4" s="33" t="s">
        <v>27</v>
      </c>
      <c r="B4" s="85">
        <f>' محاسبه درامد طراحی و نظارت'!$G$5</f>
        <v>2</v>
      </c>
      <c r="C4" s="85"/>
      <c r="D4" s="85"/>
      <c r="E4" s="85"/>
      <c r="F4" s="85"/>
    </row>
    <row r="5" spans="1:6" ht="27.75" customHeight="1">
      <c r="A5" s="33" t="s">
        <v>43</v>
      </c>
      <c r="B5" s="85">
        <f>' محاسبه درامد طراحی و نظارت'!$J$5</f>
        <v>3</v>
      </c>
      <c r="C5" s="85"/>
      <c r="D5" s="85"/>
      <c r="E5" s="85"/>
      <c r="F5" s="85"/>
    </row>
    <row r="6" spans="1:6" ht="27.75" customHeight="1">
      <c r="A6" s="33" t="s">
        <v>57</v>
      </c>
      <c r="B6" s="86" t="s">
        <v>18</v>
      </c>
      <c r="C6" s="87"/>
      <c r="D6" s="87"/>
      <c r="E6" s="87"/>
      <c r="F6" s="88"/>
    </row>
    <row r="7" spans="1:6" ht="27.75" customHeight="1">
      <c r="A7" s="33" t="s">
        <v>28</v>
      </c>
      <c r="B7" s="86">
        <f>' محاسبه درامد طراحی و نظارت'!$G$6</f>
        <v>5</v>
      </c>
      <c r="C7" s="87"/>
      <c r="D7" s="87"/>
      <c r="E7" s="87"/>
      <c r="F7" s="88"/>
    </row>
    <row r="8" spans="1:6" ht="41.25" customHeight="1">
      <c r="A8" s="83" t="s">
        <v>64</v>
      </c>
      <c r="B8" s="83"/>
      <c r="C8" s="83"/>
      <c r="D8" s="83"/>
      <c r="E8" s="83"/>
      <c r="F8" s="83"/>
    </row>
    <row r="9" spans="1:6" ht="24.75">
      <c r="A9" s="33" t="s">
        <v>29</v>
      </c>
      <c r="B9" s="14" t="s">
        <v>47</v>
      </c>
      <c r="C9" s="5" t="s">
        <v>30</v>
      </c>
      <c r="D9" s="4" t="s">
        <v>58</v>
      </c>
      <c r="E9" s="14" t="s">
        <v>31</v>
      </c>
      <c r="F9" s="4" t="s">
        <v>46</v>
      </c>
    </row>
    <row r="10" spans="1:6" ht="29.25" customHeight="1">
      <c r="A10" s="34" t="s">
        <v>51</v>
      </c>
      <c r="B10" s="16">
        <f>' محاسبه درامد طراحی و نظارت'!L17</f>
        <v>0</v>
      </c>
      <c r="C10" s="17">
        <v>0.78</v>
      </c>
      <c r="D10" s="17">
        <v>0.22</v>
      </c>
      <c r="E10" s="16">
        <f t="shared" ref="E10:E14" si="0">B10*C10</f>
        <v>0</v>
      </c>
      <c r="F10" s="18">
        <f t="shared" ref="F10:F14" si="1">B10*D10</f>
        <v>0</v>
      </c>
    </row>
    <row r="11" spans="1:6" ht="29.25" customHeight="1">
      <c r="A11" s="34" t="s">
        <v>52</v>
      </c>
      <c r="B11" s="16">
        <f>' محاسبه درامد طراحی و نظارت'!L24</f>
        <v>0</v>
      </c>
      <c r="C11" s="17">
        <v>0.55000000000000004</v>
      </c>
      <c r="D11" s="17">
        <v>0.45</v>
      </c>
      <c r="E11" s="16">
        <f t="shared" si="0"/>
        <v>0</v>
      </c>
      <c r="F11" s="18">
        <f t="shared" si="1"/>
        <v>0</v>
      </c>
    </row>
    <row r="12" spans="1:6" ht="29.25" customHeight="1">
      <c r="A12" s="35" t="s">
        <v>37</v>
      </c>
      <c r="B12" s="15"/>
      <c r="C12" s="6">
        <v>0.78</v>
      </c>
      <c r="D12" s="6">
        <v>0.22</v>
      </c>
      <c r="E12" s="15">
        <f t="shared" si="0"/>
        <v>0</v>
      </c>
      <c r="F12" s="19">
        <f t="shared" si="1"/>
        <v>0</v>
      </c>
    </row>
    <row r="13" spans="1:6" ht="29.25" customHeight="1">
      <c r="A13" s="35" t="s">
        <v>38</v>
      </c>
      <c r="B13" s="15"/>
      <c r="C13" s="6">
        <v>0.55000000000000004</v>
      </c>
      <c r="D13" s="6">
        <v>0.45</v>
      </c>
      <c r="E13" s="15">
        <f t="shared" si="0"/>
        <v>0</v>
      </c>
      <c r="F13" s="19">
        <f t="shared" si="1"/>
        <v>0</v>
      </c>
    </row>
    <row r="14" spans="1:6" ht="29.25" customHeight="1">
      <c r="A14" s="35" t="s">
        <v>48</v>
      </c>
      <c r="B14" s="15"/>
      <c r="C14" s="6">
        <v>0.5</v>
      </c>
      <c r="D14" s="6">
        <v>0.5</v>
      </c>
      <c r="E14" s="15">
        <f t="shared" si="0"/>
        <v>0</v>
      </c>
      <c r="F14" s="19">
        <f t="shared" si="1"/>
        <v>0</v>
      </c>
    </row>
    <row r="15" spans="1:6" ht="29.25" customHeight="1">
      <c r="A15" s="35" t="s">
        <v>42</v>
      </c>
      <c r="B15" s="15"/>
      <c r="C15" s="6">
        <v>0.78</v>
      </c>
      <c r="D15" s="6">
        <v>0.22</v>
      </c>
      <c r="E15" s="15">
        <f>B15*C15</f>
        <v>0</v>
      </c>
      <c r="F15" s="19">
        <f>B15*D15</f>
        <v>0</v>
      </c>
    </row>
    <row r="16" spans="1:6" ht="29.25" customHeight="1">
      <c r="A16" s="35" t="s">
        <v>32</v>
      </c>
      <c r="B16" s="15"/>
      <c r="C16" s="6">
        <v>0.5</v>
      </c>
      <c r="D16" s="6">
        <v>0.5</v>
      </c>
      <c r="E16" s="15">
        <f t="shared" ref="E16:E22" si="2">B16*C16</f>
        <v>0</v>
      </c>
      <c r="F16" s="19">
        <f t="shared" ref="F16:F22" si="3">B16*D16</f>
        <v>0</v>
      </c>
    </row>
    <row r="17" spans="1:6" ht="29.25" customHeight="1">
      <c r="A17" s="35" t="s">
        <v>33</v>
      </c>
      <c r="B17" s="15"/>
      <c r="C17" s="6">
        <v>0.5</v>
      </c>
      <c r="D17" s="6">
        <v>0.5</v>
      </c>
      <c r="E17" s="15">
        <f t="shared" si="2"/>
        <v>0</v>
      </c>
      <c r="F17" s="19">
        <f t="shared" si="3"/>
        <v>0</v>
      </c>
    </row>
    <row r="18" spans="1:6" ht="29.25" customHeight="1">
      <c r="A18" s="35" t="s">
        <v>34</v>
      </c>
      <c r="B18" s="15"/>
      <c r="C18" s="6">
        <v>0.5</v>
      </c>
      <c r="D18" s="6">
        <v>0.5</v>
      </c>
      <c r="E18" s="15">
        <f t="shared" si="2"/>
        <v>0</v>
      </c>
      <c r="F18" s="19">
        <f t="shared" si="3"/>
        <v>0</v>
      </c>
    </row>
    <row r="19" spans="1:6" ht="29.25" customHeight="1">
      <c r="A19" s="35" t="s">
        <v>35</v>
      </c>
      <c r="B19" s="15"/>
      <c r="C19" s="6">
        <v>0.5</v>
      </c>
      <c r="D19" s="6">
        <v>0.5</v>
      </c>
      <c r="E19" s="15">
        <f t="shared" si="2"/>
        <v>0</v>
      </c>
      <c r="F19" s="19">
        <f t="shared" si="3"/>
        <v>0</v>
      </c>
    </row>
    <row r="20" spans="1:6" ht="29.25" customHeight="1">
      <c r="A20" s="35" t="s">
        <v>36</v>
      </c>
      <c r="B20" s="15"/>
      <c r="C20" s="6">
        <v>0.55000000000000004</v>
      </c>
      <c r="D20" s="6">
        <v>0.45</v>
      </c>
      <c r="E20" s="15">
        <f t="shared" si="2"/>
        <v>0</v>
      </c>
      <c r="F20" s="19">
        <f t="shared" si="3"/>
        <v>0</v>
      </c>
    </row>
    <row r="21" spans="1:6" ht="29.25" customHeight="1">
      <c r="A21" s="35" t="s">
        <v>40</v>
      </c>
      <c r="B21" s="15"/>
      <c r="C21" s="6">
        <v>0.78</v>
      </c>
      <c r="D21" s="6">
        <v>0.22</v>
      </c>
      <c r="E21" s="15">
        <f t="shared" si="2"/>
        <v>0</v>
      </c>
      <c r="F21" s="19">
        <f t="shared" si="3"/>
        <v>0</v>
      </c>
    </row>
    <row r="22" spans="1:6" ht="29.25" customHeight="1" thickBot="1">
      <c r="A22" s="36" t="s">
        <v>41</v>
      </c>
      <c r="B22" s="20"/>
      <c r="C22" s="7">
        <v>0.55000000000000004</v>
      </c>
      <c r="D22" s="7">
        <v>0.45</v>
      </c>
      <c r="E22" s="20">
        <f t="shared" si="2"/>
        <v>0</v>
      </c>
      <c r="F22" s="21">
        <f t="shared" si="3"/>
        <v>0</v>
      </c>
    </row>
    <row r="23" spans="1:6" ht="47.25" customHeight="1" thickBot="1">
      <c r="A23" s="22" t="s">
        <v>39</v>
      </c>
      <c r="B23" s="23">
        <f>SUM(B10:B22)</f>
        <v>0</v>
      </c>
      <c r="C23" s="24"/>
      <c r="D23" s="25"/>
      <c r="E23" s="26">
        <f>SUM(E10:E22)</f>
        <v>0</v>
      </c>
      <c r="F23" s="27">
        <f>SUM(F10:F22)</f>
        <v>0</v>
      </c>
    </row>
    <row r="24" spans="1:6">
      <c r="A24" s="82" t="s">
        <v>59</v>
      </c>
      <c r="B24" s="82"/>
      <c r="C24" s="82"/>
      <c r="D24" s="82"/>
      <c r="E24" s="82"/>
      <c r="F24" s="82"/>
    </row>
    <row r="25" spans="1:6" ht="88.5" customHeight="1">
      <c r="A25" s="82"/>
      <c r="B25" s="82"/>
      <c r="C25" s="82"/>
      <c r="D25" s="82"/>
      <c r="E25" s="82"/>
      <c r="F25" s="82"/>
    </row>
  </sheetData>
  <mergeCells count="9">
    <mergeCell ref="A24:F25"/>
    <mergeCell ref="A8:F8"/>
    <mergeCell ref="A1:F1"/>
    <mergeCell ref="A2:F2"/>
    <mergeCell ref="B3:F3"/>
    <mergeCell ref="B4:F4"/>
    <mergeCell ref="B5:F5"/>
    <mergeCell ref="B7:F7"/>
    <mergeCell ref="B6:F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محاسبه درامد طراحی و نظارت</vt:lpstr>
      <vt:lpstr>محاسبه درآمد و هزینه عملکرد 95</vt:lpstr>
      <vt:lpstr>' محاسبه درامد طراحی و نظارت'!Print_Area</vt:lpstr>
      <vt:lpstr>'محاسبه درآمد و هزینه عملکرد 95'!Print_Area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مرتضی نباتی</dc:creator>
  <cp:lastModifiedBy>amir talebain</cp:lastModifiedBy>
  <cp:lastPrinted>2017-06-07T09:00:36Z</cp:lastPrinted>
  <dcterms:created xsi:type="dcterms:W3CDTF">2016-05-30T12:28:19Z</dcterms:created>
  <dcterms:modified xsi:type="dcterms:W3CDTF">2017-06-07T11:41:50Z</dcterms:modified>
</cp:coreProperties>
</file>